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coethecouncil-my.sharepoint.com/personal/sean_simone_pellinstitute_org/Documents/Projects/Pell Research Briefs/College Expectations/"/>
    </mc:Choice>
  </mc:AlternateContent>
  <xr:revisionPtr revIDLastSave="3" documentId="8_{5B9F6F34-2710-4391-9A89-37D918F03A6B}" xr6:coauthVersionLast="47" xr6:coauthVersionMax="47" xr10:uidLastSave="{B4973CEC-6664-4760-B899-98129DFB37E1}"/>
  <bookViews>
    <workbookView xWindow="28680" yWindow="-120" windowWidth="29040" windowHeight="15720" xr2:uid="{1BD1668D-D61C-4785-9BB0-A6D29B807126}"/>
  </bookViews>
  <sheets>
    <sheet name="Source Data and Tech Notes" sheetId="2" r:id="rId1"/>
    <sheet name="Tables - Figures" sheetId="3" r:id="rId2"/>
    <sheet name="Statistical Test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 l="1"/>
  <c r="N15" i="1"/>
  <c r="N14" i="1"/>
  <c r="N12" i="1"/>
  <c r="N11" i="1"/>
  <c r="N10" i="1"/>
  <c r="N8" i="1"/>
  <c r="N7" i="1"/>
  <c r="N6" i="1"/>
  <c r="N4" i="1"/>
  <c r="L16" i="1"/>
  <c r="L15" i="1"/>
  <c r="L14" i="1"/>
  <c r="L12" i="1"/>
  <c r="L10" i="1"/>
  <c r="L11" i="1"/>
  <c r="L8" i="1"/>
  <c r="L7" i="1"/>
  <c r="L6" i="1"/>
  <c r="L4" i="1"/>
  <c r="M16" i="1"/>
  <c r="M15" i="1"/>
  <c r="M14" i="1"/>
  <c r="M12" i="1"/>
  <c r="M11" i="1"/>
  <c r="M10" i="1"/>
  <c r="M8" i="1"/>
  <c r="M7" i="1"/>
  <c r="M6" i="1"/>
  <c r="M4" i="1"/>
</calcChain>
</file>

<file path=xl/sharedStrings.xml><?xml version="1.0" encoding="utf-8"?>
<sst xmlns="http://schemas.openxmlformats.org/spreadsheetml/2006/main" count="82" uniqueCount="48">
  <si>
    <t>Year</t>
  </si>
  <si>
    <t>Total</t>
  </si>
  <si>
    <t>High School or Less</t>
  </si>
  <si>
    <t>Some College</t>
  </si>
  <si>
    <t>Graduate/Professional School</t>
  </si>
  <si>
    <t>Don't Know</t>
  </si>
  <si>
    <t>High School or Equivalent</t>
  </si>
  <si>
    <t xml:space="preserve">Bachelor's degree or higher </t>
  </si>
  <si>
    <t>Technical Notes:</t>
  </si>
  <si>
    <t>- HS&amp;B:2020 has not released any microdata due to the reduction in staffing at NCES.  As such, accurate standard errors could not be calculated.  For statistical testing, the standard error for the largest group was used as a conservative estimate since standard errors go down as groups are aggregated.</t>
  </si>
  <si>
    <t>- The "don't know" responses weren't explicit in 1988 but were explicit thereafter.  As such NELS:88 is not as comparable as the more recent years.</t>
  </si>
  <si>
    <t>- The NELS:88 and ELS:2002 survey occurred during the sophomore year.  The HSLS:09 and HS&amp;B:2022 occurred during the freshman year.</t>
  </si>
  <si>
    <t>Table A1: Percent of early high school students' education expectations for attaining higher levels of education through graduate/professional school, by parental education level:  1988, 2002, 2009, and 2022</t>
  </si>
  <si>
    <t>Table A2: Percent of early high school students' education expectations for attaining higher levels of education through bachelors degree and above, by parental education level:  1988, 2002, 2009, and 2022</t>
  </si>
  <si>
    <t>-The estimate noted in NELS:88 for "Don't know" for parent's education above the bachelors degree was flagged for having a high relative standard error.  Because the estimate is close to zero and the standard errors are comparable for the subgroups, the estimate is deemed to be stable.</t>
  </si>
  <si>
    <t>Bachelor's Degree</t>
  </si>
  <si>
    <t>Bachelor's Degree or above</t>
  </si>
  <si>
    <t>Standard Errors</t>
  </si>
  <si>
    <t>Figure 2</t>
  </si>
  <si>
    <t>Figure 1</t>
  </si>
  <si>
    <t>Figure 3</t>
  </si>
  <si>
    <t>Bachelor's degree or higher</t>
  </si>
  <si>
    <t>High school or equivalent</t>
  </si>
  <si>
    <t>High school or Equivalent</t>
  </si>
  <si>
    <t>Comparisons</t>
  </si>
  <si>
    <t>Total - Attain Bachelors Degree</t>
  </si>
  <si>
    <t>First Generation - Attain Bachelors degree</t>
  </si>
  <si>
    <t>Parant BA - Attain Bachelor's Degree</t>
  </si>
  <si>
    <t>Total - Don't Know</t>
  </si>
  <si>
    <t>Estimate 1</t>
  </si>
  <si>
    <t>Standard Error 1</t>
  </si>
  <si>
    <t>Estimate 2</t>
  </si>
  <si>
    <t>Standard Error 2</t>
  </si>
  <si>
    <t>Estimate 1 Year</t>
  </si>
  <si>
    <t>Estimate 2 Year</t>
  </si>
  <si>
    <t>Figure 2: Percentage of students who have education expectations at or above the bachelor's degree, by parents' education level: 2002, 2009, and 2022</t>
  </si>
  <si>
    <t>Figure 1: Percentage of students who have education expectations at or above the bachelor's degree: 2002, 2009, and 2022</t>
  </si>
  <si>
    <t>Figure 3: Percentage of students who responded that they didn't know what their highest degree was going to be: 2002, 2009, and 2022</t>
  </si>
  <si>
    <t>t-value</t>
  </si>
  <si>
    <t>p-value</t>
  </si>
  <si>
    <t>Statistical Tests</t>
  </si>
  <si>
    <t>- Parents' education was defined slightly differently in 2009 and may exclude those who completed a credential beyond high school, but with no bachelor's or associate's degree. We think this will have negligible impact on the estimates.</t>
  </si>
  <si>
    <t>Weight 1 - Sample Size</t>
  </si>
  <si>
    <t>Degrees of Freedom</t>
  </si>
  <si>
    <t>Weight 2 - Sample Size*</t>
  </si>
  <si>
    <t>0.475544 !</t>
  </si>
  <si>
    <t xml:space="preserve">* The only public information about the sample was from the HS&amp;B:22 OMB package where they anticipated receiving a sample of 20,995 students (https://www.reginfo.gov/public/do/PRAViewDocument?ref_nbr=202103-1850-009). </t>
  </si>
  <si>
    <t>Actual sample sizes will be in the restricted use data file documentation when it is accessible to researchers.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</si>
</sst>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73" formatCode="0.0000"/>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0" fillId="0" borderId="0" xfId="0" quotePrefix="1"/>
    <xf numFmtId="0" fontId="2" fillId="0" borderId="0" xfId="0" applyFont="1"/>
    <xf numFmtId="0" fontId="3" fillId="0" borderId="0" xfId="0" applyFont="1"/>
    <xf numFmtId="0" fontId="2" fillId="0" borderId="1" xfId="0" applyFont="1" applyBorder="1"/>
    <xf numFmtId="0" fontId="0" fillId="0" borderId="1" xfId="0" applyBorder="1"/>
    <xf numFmtId="0" fontId="0" fillId="0" borderId="5" xfId="0" applyBorder="1"/>
    <xf numFmtId="0" fontId="0" fillId="0" borderId="6" xfId="0" applyBorder="1"/>
    <xf numFmtId="0" fontId="2" fillId="0" borderId="7" xfId="0" applyFont="1" applyBorder="1"/>
    <xf numFmtId="0" fontId="2" fillId="0" borderId="8" xfId="0" applyFont="1" applyBorder="1"/>
    <xf numFmtId="0" fontId="2" fillId="0" borderId="9" xfId="0" applyFont="1" applyBorder="1"/>
    <xf numFmtId="0" fontId="0" fillId="0" borderId="10" xfId="0" applyBorder="1"/>
    <xf numFmtId="0" fontId="2" fillId="0" borderId="11" xfId="0" applyFont="1" applyBorder="1"/>
    <xf numFmtId="0" fontId="2" fillId="0" borderId="12" xfId="0" applyFont="1" applyBorder="1"/>
    <xf numFmtId="0" fontId="0" fillId="0" borderId="12" xfId="0" applyBorder="1"/>
    <xf numFmtId="0" fontId="0" fillId="0" borderId="11" xfId="0" applyBorder="1"/>
    <xf numFmtId="164" fontId="0" fillId="0" borderId="5" xfId="0" applyNumberFormat="1" applyBorder="1"/>
    <xf numFmtId="164" fontId="0" fillId="0" borderId="0" xfId="0" applyNumberFormat="1"/>
    <xf numFmtId="164" fontId="0" fillId="0" borderId="6" xfId="0" applyNumberFormat="1" applyBorder="1"/>
    <xf numFmtId="164" fontId="0" fillId="0" borderId="7" xfId="0" applyNumberFormat="1" applyBorder="1"/>
    <xf numFmtId="164" fontId="0" fillId="0" borderId="8" xfId="0" applyNumberFormat="1" applyBorder="1"/>
    <xf numFmtId="164" fontId="0" fillId="0" borderId="9" xfId="0" applyNumberFormat="1" applyBorder="1"/>
    <xf numFmtId="165" fontId="0" fillId="0" borderId="1" xfId="1" applyNumberFormat="1" applyFont="1" applyBorder="1"/>
    <xf numFmtId="165" fontId="0" fillId="0" borderId="1" xfId="1" applyNumberFormat="1" applyFont="1" applyFill="1" applyBorder="1"/>
    <xf numFmtId="0" fontId="0" fillId="0" borderId="0" xfId="1" applyNumberFormat="1" applyFont="1" applyFill="1" applyBorder="1"/>
    <xf numFmtId="0" fontId="2" fillId="0" borderId="0" xfId="0" applyFont="1" applyAlignment="1">
      <alignment wrapText="1"/>
    </xf>
    <xf numFmtId="0" fontId="2" fillId="0" borderId="0" xfId="0" applyFont="1" applyAlignment="1">
      <alignment horizontal="right"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3" fontId="0" fillId="0" borderId="0" xfId="0" applyNumberFormat="1"/>
    <xf numFmtId="173" fontId="0" fillId="0" borderId="0" xfId="0" applyNumberForma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'Tables - Figures'!$A$6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Figures'!$B$5:$D$5</c:f>
              <c:numCache>
                <c:formatCode>General</c:formatCode>
                <c:ptCount val="3"/>
                <c:pt idx="0">
                  <c:v>2002</c:v>
                </c:pt>
                <c:pt idx="1">
                  <c:v>2009</c:v>
                </c:pt>
                <c:pt idx="2">
                  <c:v>2022</c:v>
                </c:pt>
              </c:numCache>
            </c:numRef>
          </c:cat>
          <c:val>
            <c:numRef>
              <c:f>'Tables - Figures'!$B$6:$D$6</c:f>
              <c:numCache>
                <c:formatCode>0.0%</c:formatCode>
                <c:ptCount val="3"/>
                <c:pt idx="0">
                  <c:v>0.71576183999999998</c:v>
                </c:pt>
                <c:pt idx="1">
                  <c:v>0.59053794000000004</c:v>
                </c:pt>
                <c:pt idx="2">
                  <c:v>0.43574208999999997</c:v>
                </c:pt>
              </c:numCache>
            </c:numRef>
          </c:val>
          <c:extLst>
            <c:ext xmlns:c16="http://schemas.microsoft.com/office/drawing/2014/chart" uri="{C3380CC4-5D6E-409C-BE32-E72D297353CC}">
              <c16:uniqueId val="{00000000-6B5D-4A74-9357-8857FE61E399}"/>
            </c:ext>
          </c:extLst>
        </c:ser>
        <c:dLbls>
          <c:dLblPos val="outEnd"/>
          <c:showLegendKey val="0"/>
          <c:showVal val="1"/>
          <c:showCatName val="0"/>
          <c:showSerName val="0"/>
          <c:showPercent val="0"/>
          <c:showBubbleSize val="0"/>
        </c:dLbls>
        <c:gapWidth val="219"/>
        <c:overlap val="-27"/>
        <c:axId val="1211312192"/>
        <c:axId val="1211293472"/>
      </c:barChart>
      <c:catAx>
        <c:axId val="1211312192"/>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Year</a:t>
                </a:r>
                <a:r>
                  <a:rPr lang="en-US" b="1" baseline="0"/>
                  <a:t> of High School Survey</a:t>
                </a:r>
                <a:endParaRPr lang="en-US" b="1"/>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11293472"/>
        <c:crosses val="autoZero"/>
        <c:auto val="1"/>
        <c:lblAlgn val="ctr"/>
        <c:lblOffset val="100"/>
        <c:noMultiLvlLbl val="0"/>
      </c:catAx>
      <c:valAx>
        <c:axId val="1211293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11312192"/>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'Tables - Figures'!$B$5</c:f>
              <c:strCache>
                <c:ptCount val="1"/>
                <c:pt idx="0">
                  <c:v>2002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'Tables - Figures'!$A$6:$A$8</c15:sqref>
                  </c15:fullRef>
                </c:ext>
              </c:extLst>
              <c:f>'Tables - Figures'!$A$7:$A$8</c:f>
              <c:strCache>
                <c:ptCount val="2"/>
                <c:pt idx="0">
                  <c:v>High school or equivalent</c:v>
                </c:pt>
                <c:pt idx="1">
                  <c:v>Bachelor's degree or higher</c:v>
                </c:pt>
              </c:strCache>
            </c:strRef>
          </c:cat>
          <c:val>
            <c:numRef>
              <c:extLst>
                <c:ext xmlns:c15="http://schemas.microsoft.com/office/drawing/2012/chart" uri="{02D57815-91ED-43cb-92C2-25804820EDAC}">
                  <c15:fullRef>
                    <c15:sqref>'Tables - Figures'!$B$6:$B$8</c15:sqref>
                  </c15:fullRef>
                </c:ext>
              </c:extLst>
              <c:f>'Tables - Figures'!$B$7:$B$8</c:f>
              <c:numCache>
                <c:formatCode>0.0%</c:formatCode>
                <c:ptCount val="2"/>
                <c:pt idx="0">
                  <c:v>0.59858014999999998</c:v>
                </c:pt>
                <c:pt idx="1">
                  <c:v>0.82581294000000005</c:v>
                </c:pt>
              </c:numCache>
            </c:numRef>
          </c:val>
          <c:extLst>
            <c:ext xmlns:c16="http://schemas.microsoft.com/office/drawing/2014/chart" uri="{C3380CC4-5D6E-409C-BE32-E72D297353CC}">
              <c16:uniqueId val="{00000000-1CFF-4064-A75B-6A73612AC36A}"/>
            </c:ext>
          </c:extLst>
        </c:ser>
        <c:ser>
          <c:idx val="1"/>
          <c:order val="1"/>
          <c:tx>
            <c:strRef>
              <c:f>'Tables - Figures'!$C$5</c:f>
              <c:strCache>
                <c:ptCount val="1"/>
                <c:pt idx="0">
                  <c:v>2009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'Tables - Figures'!$A$6:$A$8</c15:sqref>
                  </c15:fullRef>
                </c:ext>
              </c:extLst>
              <c:f>'Tables - Figures'!$A$7:$A$8</c:f>
              <c:strCache>
                <c:ptCount val="2"/>
                <c:pt idx="0">
                  <c:v>High school or equivalent</c:v>
                </c:pt>
                <c:pt idx="1">
                  <c:v>Bachelor's degree or higher</c:v>
                </c:pt>
              </c:strCache>
            </c:strRef>
          </c:cat>
          <c:val>
            <c:numRef>
              <c:extLst>
                <c:ext xmlns:c15="http://schemas.microsoft.com/office/drawing/2012/chart" uri="{02D57815-91ED-43cb-92C2-25804820EDAC}">
                  <c15:fullRef>
                    <c15:sqref>'Tables - Figures'!$C$6:$C$8</c15:sqref>
                  </c15:fullRef>
                </c:ext>
              </c:extLst>
              <c:f>'Tables - Figures'!$C$7:$C$8</c:f>
              <c:numCache>
                <c:formatCode>0.0%</c:formatCode>
                <c:ptCount val="2"/>
                <c:pt idx="0">
                  <c:v>0.50729334000000004</c:v>
                </c:pt>
                <c:pt idx="1">
                  <c:v>0.73178402000000009</c:v>
                </c:pt>
              </c:numCache>
            </c:numRef>
          </c:val>
          <c:extLst>
            <c:ext xmlns:c16="http://schemas.microsoft.com/office/drawing/2014/chart" uri="{C3380CC4-5D6E-409C-BE32-E72D297353CC}">
              <c16:uniqueId val="{00000001-1CFF-4064-A75B-6A73612AC36A}"/>
            </c:ext>
          </c:extLst>
        </c:ser>
        <c:ser>
          <c:idx val="2"/>
          <c:order val="2"/>
          <c:tx>
            <c:strRef>
              <c:f>'Tables - Figures'!$D$5</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'Tables - Figures'!$A$6:$A$8</c15:sqref>
                  </c15:fullRef>
                </c:ext>
              </c:extLst>
              <c:f>'Tables - Figures'!$A$7:$A$8</c:f>
              <c:strCache>
                <c:ptCount val="2"/>
                <c:pt idx="0">
                  <c:v>High school or equivalent</c:v>
                </c:pt>
                <c:pt idx="1">
                  <c:v>Bachelor's degree or higher</c:v>
                </c:pt>
              </c:strCache>
            </c:strRef>
          </c:cat>
          <c:val>
            <c:numRef>
              <c:extLst>
                <c:ext xmlns:c15="http://schemas.microsoft.com/office/drawing/2012/chart" uri="{02D57815-91ED-43cb-92C2-25804820EDAC}">
                  <c15:fullRef>
                    <c15:sqref>'Tables - Figures'!$D$6:$D$8</c15:sqref>
                  </c15:fullRef>
                </c:ext>
              </c:extLst>
              <c:f>'Tables - Figures'!$D$7:$D$8</c:f>
              <c:numCache>
                <c:formatCode>0.0%</c:formatCode>
                <c:ptCount val="2"/>
                <c:pt idx="0">
                  <c:v>0.32608249</c:v>
                </c:pt>
                <c:pt idx="1">
                  <c:v>0.52552033999999992</c:v>
                </c:pt>
              </c:numCache>
            </c:numRef>
          </c:val>
          <c:extLst>
            <c:ext xmlns:c16="http://schemas.microsoft.com/office/drawing/2014/chart" uri="{C3380CC4-5D6E-409C-BE32-E72D297353CC}">
              <c16:uniqueId val="{00000002-1CFF-4064-A75B-6A73612AC36A}"/>
            </c:ext>
          </c:extLst>
        </c:ser>
        <c:dLbls>
          <c:dLblPos val="outEnd"/>
          <c:showLegendKey val="0"/>
          <c:showVal val="1"/>
          <c:showCatName val="0"/>
          <c:showSerName val="0"/>
          <c:showPercent val="0"/>
          <c:showBubbleSize val="0"/>
        </c:dLbls>
        <c:gapWidth val="219"/>
        <c:overlap val="-27"/>
        <c:axId val="1538480848"/>
        <c:axId val="1538478448"/>
      </c:barChart>
      <c:catAx>
        <c:axId val="1538480848"/>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Parents'</a:t>
                </a:r>
                <a:r>
                  <a:rPr lang="en-US" b="1" baseline="0"/>
                  <a:t> highest education level</a:t>
                </a:r>
                <a:endParaRPr lang="en-US" b="1"/>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38478448"/>
        <c:crosses val="autoZero"/>
        <c:auto val="1"/>
        <c:lblAlgn val="ctr"/>
        <c:lblOffset val="100"/>
        <c:noMultiLvlLbl val="0"/>
      </c:catAx>
      <c:valAx>
        <c:axId val="15384784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38480848"/>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'Tables - Figures'!$A$19</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Figures'!$B$18:$D$18</c:f>
              <c:numCache>
                <c:formatCode>General</c:formatCode>
                <c:ptCount val="3"/>
                <c:pt idx="0">
                  <c:v>2002</c:v>
                </c:pt>
                <c:pt idx="1">
                  <c:v>2009</c:v>
                </c:pt>
                <c:pt idx="2">
                  <c:v>2022</c:v>
                </c:pt>
              </c:numCache>
            </c:numRef>
          </c:cat>
          <c:val>
            <c:numRef>
              <c:f>'Tables - Figures'!$B$19:$D$19</c:f>
              <c:numCache>
                <c:formatCode>0.0%</c:formatCode>
                <c:ptCount val="3"/>
                <c:pt idx="0">
                  <c:v>9.8713529999999994E-2</c:v>
                </c:pt>
                <c:pt idx="1">
                  <c:v>0.20548387999999998</c:v>
                </c:pt>
                <c:pt idx="2">
                  <c:v>0.26955525999999996</c:v>
                </c:pt>
              </c:numCache>
            </c:numRef>
          </c:val>
          <c:extLst>
            <c:ext xmlns:c16="http://schemas.microsoft.com/office/drawing/2014/chart" uri="{C3380CC4-5D6E-409C-BE32-E72D297353CC}">
              <c16:uniqueId val="{00000000-076B-41D0-B57A-EAD0CF42E3B6}"/>
            </c:ext>
          </c:extLst>
        </c:ser>
        <c:dLbls>
          <c:dLblPos val="outEnd"/>
          <c:showLegendKey val="0"/>
          <c:showVal val="1"/>
          <c:showCatName val="0"/>
          <c:showSerName val="0"/>
          <c:showPercent val="0"/>
          <c:showBubbleSize val="0"/>
        </c:dLbls>
        <c:gapWidth val="219"/>
        <c:overlap val="-27"/>
        <c:axId val="1211312192"/>
        <c:axId val="1211293472"/>
      </c:barChart>
      <c:catAx>
        <c:axId val="1211312192"/>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Year</a:t>
                </a:r>
                <a:r>
                  <a:rPr lang="en-US" b="1" baseline="0"/>
                  <a:t> of High School Survey</a:t>
                </a:r>
                <a:endParaRPr lang="en-US" b="1"/>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11293472"/>
        <c:crosses val="autoZero"/>
        <c:auto val="1"/>
        <c:lblAlgn val="ctr"/>
        <c:lblOffset val="100"/>
        <c:noMultiLvlLbl val="0"/>
      </c:catAx>
      <c:valAx>
        <c:axId val="1211293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11312192"/>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457201</xdr:colOff>
      <xdr:row>3</xdr:row>
      <xdr:rowOff>80961</xdr:rowOff>
    </xdr:from>
    <xdr:to>
      <xdr:col>18</xdr:col>
      <xdr:colOff>219075</xdr:colOff>
      <xdr:row>19</xdr:row>
      <xdr:rowOff>28574</xdr:rowOff>
    </xdr:to>
    <xdr:graphicFrame macro="">
      <xdr:nvGraphicFramePr>
        <xdr:cNvPr id="2" name="Chart 1">
          <a:extLst>
            <a:ext uri="{FF2B5EF4-FFF2-40B4-BE49-F238E27FC236}">
              <a16:creationId xmlns:a16="http://schemas.microsoft.com/office/drawing/2014/main" id="{17BB8E63-1B8C-4AF3-7EFD-2200A4D04F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490537</xdr:colOff>
      <xdr:row>21</xdr:row>
      <xdr:rowOff>80962</xdr:rowOff>
    </xdr:from>
    <xdr:to>
      <xdr:col>22</xdr:col>
      <xdr:colOff>333375</xdr:colOff>
      <xdr:row>35</xdr:row>
      <xdr:rowOff>95250</xdr:rowOff>
    </xdr:to>
    <xdr:graphicFrame macro="">
      <xdr:nvGraphicFramePr>
        <xdr:cNvPr id="3" name="Chart 2">
          <a:extLst>
            <a:ext uri="{FF2B5EF4-FFF2-40B4-BE49-F238E27FC236}">
              <a16:creationId xmlns:a16="http://schemas.microsoft.com/office/drawing/2014/main" id="{2265F8F3-9977-5045-E7AC-5028AF80BA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485775</xdr:colOff>
      <xdr:row>41</xdr:row>
      <xdr:rowOff>114300</xdr:rowOff>
    </xdr:from>
    <xdr:to>
      <xdr:col>18</xdr:col>
      <xdr:colOff>171450</xdr:colOff>
      <xdr:row>57</xdr:row>
      <xdr:rowOff>61913</xdr:rowOff>
    </xdr:to>
    <xdr:graphicFrame macro="">
      <xdr:nvGraphicFramePr>
        <xdr:cNvPr id="4" name="Chart 3">
          <a:extLst>
            <a:ext uri="{FF2B5EF4-FFF2-40B4-BE49-F238E27FC236}">
              <a16:creationId xmlns:a16="http://schemas.microsoft.com/office/drawing/2014/main" id="{79DD85E8-12BA-4D0A-B5F6-F9702736F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452C5-6114-4DEA-BC25-C03B5B4679CD}">
  <dimension ref="A2:U39"/>
  <sheetViews>
    <sheetView tabSelected="1" workbookViewId="0">
      <selection activeCell="A18" sqref="A18"/>
    </sheetView>
  </sheetViews>
  <sheetFormatPr defaultRowHeight="15" x14ac:dyDescent="0.25"/>
  <cols>
    <col min="1" max="1" width="35" bestFit="1" customWidth="1"/>
    <col min="2" max="2" width="9.7109375" customWidth="1"/>
    <col min="3" max="7" width="9.5703125" bestFit="1" customWidth="1"/>
    <col min="8" max="8" width="9.28515625" bestFit="1" customWidth="1"/>
    <col min="9" max="17" width="9.5703125" bestFit="1" customWidth="1"/>
    <col min="18" max="18" width="9.28515625" bestFit="1" customWidth="1"/>
    <col min="19" max="21" width="9.5703125" bestFit="1" customWidth="1"/>
  </cols>
  <sheetData>
    <row r="2" spans="1:21" x14ac:dyDescent="0.25">
      <c r="A2" s="2" t="s">
        <v>12</v>
      </c>
    </row>
    <row r="4" spans="1:21" x14ac:dyDescent="0.25">
      <c r="A4" s="11"/>
      <c r="B4" s="27" t="s">
        <v>2</v>
      </c>
      <c r="C4" s="28"/>
      <c r="D4" s="28"/>
      <c r="E4" s="29"/>
      <c r="F4" s="27" t="s">
        <v>3</v>
      </c>
      <c r="G4" s="28"/>
      <c r="H4" s="28"/>
      <c r="I4" s="29"/>
      <c r="J4" s="27" t="s">
        <v>15</v>
      </c>
      <c r="K4" s="28"/>
      <c r="L4" s="28"/>
      <c r="M4" s="29"/>
      <c r="N4" s="27" t="s">
        <v>4</v>
      </c>
      <c r="O4" s="28"/>
      <c r="P4" s="28"/>
      <c r="Q4" s="29"/>
      <c r="R4" s="27" t="s">
        <v>5</v>
      </c>
      <c r="S4" s="28"/>
      <c r="T4" s="28"/>
      <c r="U4" s="29"/>
    </row>
    <row r="5" spans="1:21" x14ac:dyDescent="0.25">
      <c r="A5" s="12" t="s">
        <v>0</v>
      </c>
      <c r="B5" s="8">
        <v>1988</v>
      </c>
      <c r="C5" s="9">
        <v>2002</v>
      </c>
      <c r="D5" s="9">
        <v>2009</v>
      </c>
      <c r="E5" s="10">
        <v>2022</v>
      </c>
      <c r="F5" s="8">
        <v>1988</v>
      </c>
      <c r="G5" s="9">
        <v>2002</v>
      </c>
      <c r="H5" s="9">
        <v>2009</v>
      </c>
      <c r="I5" s="10">
        <v>2022</v>
      </c>
      <c r="J5" s="8">
        <v>1988</v>
      </c>
      <c r="K5" s="9">
        <v>2002</v>
      </c>
      <c r="L5" s="9">
        <v>2009</v>
      </c>
      <c r="M5" s="10">
        <v>2022</v>
      </c>
      <c r="N5" s="8">
        <v>1988</v>
      </c>
      <c r="O5" s="9">
        <v>2002</v>
      </c>
      <c r="P5" s="9">
        <v>2009</v>
      </c>
      <c r="Q5" s="10">
        <v>2022</v>
      </c>
      <c r="R5" s="8">
        <v>1988</v>
      </c>
      <c r="S5" s="9">
        <v>2002</v>
      </c>
      <c r="T5" s="9">
        <v>2009</v>
      </c>
      <c r="U5" s="10">
        <v>2022</v>
      </c>
    </row>
    <row r="6" spans="1:21" x14ac:dyDescent="0.25">
      <c r="A6" s="13"/>
      <c r="B6" s="6"/>
      <c r="E6" s="7"/>
      <c r="F6" s="6"/>
      <c r="I6" s="7"/>
      <c r="J6" s="6"/>
      <c r="M6" s="7"/>
      <c r="N6" s="6"/>
      <c r="Q6" s="7"/>
      <c r="R6" s="6"/>
      <c r="U6" s="7"/>
    </row>
    <row r="7" spans="1:21" x14ac:dyDescent="0.25">
      <c r="A7" s="14" t="s">
        <v>1</v>
      </c>
      <c r="B7" s="16">
        <v>13.536693</v>
      </c>
      <c r="C7" s="17">
        <v>8.1891099999999994</v>
      </c>
      <c r="D7" s="17">
        <v>13.231793</v>
      </c>
      <c r="E7" s="18">
        <v>18.334764</v>
      </c>
      <c r="F7" s="16">
        <v>30.155909999999999</v>
      </c>
      <c r="G7" s="17">
        <v>10.363353</v>
      </c>
      <c r="H7" s="17">
        <v>7.1660250000000003</v>
      </c>
      <c r="I7" s="18">
        <v>11.135501000000001</v>
      </c>
      <c r="J7" s="16">
        <v>30.037479999999999</v>
      </c>
      <c r="K7" s="17">
        <v>35.788423999999999</v>
      </c>
      <c r="L7" s="17">
        <v>17.055861</v>
      </c>
      <c r="M7" s="18">
        <v>17.139610999999999</v>
      </c>
      <c r="N7" s="16">
        <v>25.014692</v>
      </c>
      <c r="O7" s="17">
        <v>35.787759999999999</v>
      </c>
      <c r="P7" s="17">
        <v>41.997933000000003</v>
      </c>
      <c r="Q7" s="18">
        <v>26.434598000000001</v>
      </c>
      <c r="R7" s="16">
        <v>1.255225</v>
      </c>
      <c r="S7" s="17">
        <v>9.8713529999999992</v>
      </c>
      <c r="T7" s="17">
        <v>20.548387999999999</v>
      </c>
      <c r="U7" s="18">
        <v>26.955525999999999</v>
      </c>
    </row>
    <row r="8" spans="1:21" x14ac:dyDescent="0.25">
      <c r="A8" s="14" t="s">
        <v>6</v>
      </c>
      <c r="B8" s="16">
        <v>19.432098</v>
      </c>
      <c r="C8" s="17">
        <v>13.302406</v>
      </c>
      <c r="D8" s="17">
        <v>17.420667999999999</v>
      </c>
      <c r="E8" s="18">
        <v>27.236861000000001</v>
      </c>
      <c r="F8" s="16">
        <v>40.269616999999997</v>
      </c>
      <c r="G8" s="17">
        <v>15.028005</v>
      </c>
      <c r="H8" s="17">
        <v>9.6158520000000003</v>
      </c>
      <c r="I8" s="18">
        <v>12.163833</v>
      </c>
      <c r="J8" s="16">
        <v>24.358222999999999</v>
      </c>
      <c r="K8" s="17">
        <v>33.339066000000003</v>
      </c>
      <c r="L8" s="17">
        <v>15.45276</v>
      </c>
      <c r="M8" s="18">
        <v>13.413678000000001</v>
      </c>
      <c r="N8" s="16">
        <v>14.974907999999999</v>
      </c>
      <c r="O8" s="17">
        <v>26.518948000000002</v>
      </c>
      <c r="P8" s="17">
        <v>35.276573999999997</v>
      </c>
      <c r="Q8" s="18">
        <v>19.194571</v>
      </c>
      <c r="R8" s="16">
        <v>0.96515399999999996</v>
      </c>
      <c r="S8" s="17">
        <v>11.811574999999999</v>
      </c>
      <c r="T8" s="17">
        <v>22.234147</v>
      </c>
      <c r="U8" s="18">
        <v>27.991057000000001</v>
      </c>
    </row>
    <row r="9" spans="1:21" x14ac:dyDescent="0.25">
      <c r="A9" s="14" t="s">
        <v>3</v>
      </c>
      <c r="B9" s="16">
        <v>10.134722999999999</v>
      </c>
      <c r="C9" s="17">
        <v>8.1392980000000001</v>
      </c>
      <c r="D9" s="17">
        <v>14.652449000000001</v>
      </c>
      <c r="E9" s="18">
        <v>20.366294</v>
      </c>
      <c r="F9" s="16">
        <v>32.953820999999998</v>
      </c>
      <c r="G9" s="17">
        <v>11.557717</v>
      </c>
      <c r="H9" s="17">
        <v>7.6421299999999999</v>
      </c>
      <c r="I9" s="18">
        <v>14.311716000000001</v>
      </c>
      <c r="J9" s="16">
        <v>31.281307999999999</v>
      </c>
      <c r="K9" s="17">
        <v>37.491965</v>
      </c>
      <c r="L9" s="17">
        <v>17.014279999999999</v>
      </c>
      <c r="M9" s="18">
        <v>15.482678</v>
      </c>
      <c r="N9" s="16">
        <v>24.326523000000002</v>
      </c>
      <c r="O9" s="17">
        <v>32.406013999999999</v>
      </c>
      <c r="P9" s="17">
        <v>39.737861000000002</v>
      </c>
      <c r="Q9" s="18">
        <v>21.245806000000002</v>
      </c>
      <c r="R9" s="16">
        <v>1.303626</v>
      </c>
      <c r="S9" s="17">
        <v>10.405006999999999</v>
      </c>
      <c r="T9" s="17">
        <v>20.953279999999999</v>
      </c>
      <c r="U9" s="18">
        <v>28.593506999999999</v>
      </c>
    </row>
    <row r="10" spans="1:21" x14ac:dyDescent="0.25">
      <c r="A10" s="14" t="s">
        <v>7</v>
      </c>
      <c r="B10" s="16">
        <v>3.4257080000000002</v>
      </c>
      <c r="C10" s="17">
        <v>4.1009529999999996</v>
      </c>
      <c r="D10" s="17">
        <v>5.0074199999999998</v>
      </c>
      <c r="E10" s="18">
        <v>12.742139000000002</v>
      </c>
      <c r="F10" s="16">
        <v>14.615249</v>
      </c>
      <c r="G10" s="17">
        <v>6.0429539999999999</v>
      </c>
      <c r="H10" s="17">
        <v>4.1174749999999998</v>
      </c>
      <c r="I10" s="18">
        <v>9.2722230000000003</v>
      </c>
      <c r="J10" s="16">
        <v>37.808030000000002</v>
      </c>
      <c r="K10" s="17">
        <v>36.115293000000001</v>
      </c>
      <c r="L10" s="17">
        <v>19.373477999999999</v>
      </c>
      <c r="M10" s="18">
        <v>19.883227999999999</v>
      </c>
      <c r="N10" s="16">
        <v>43.675469</v>
      </c>
      <c r="O10" s="17">
        <v>46.466002000000003</v>
      </c>
      <c r="P10" s="17">
        <v>53.804924</v>
      </c>
      <c r="Q10" s="18">
        <v>32.668805999999996</v>
      </c>
      <c r="R10" s="16" t="s">
        <v>45</v>
      </c>
      <c r="S10" s="17">
        <v>7.2747989999999998</v>
      </c>
      <c r="T10" s="17">
        <v>17.696702999999999</v>
      </c>
      <c r="U10" s="18">
        <v>25.433605</v>
      </c>
    </row>
    <row r="11" spans="1:21" x14ac:dyDescent="0.25">
      <c r="A11" s="14"/>
      <c r="B11" s="16"/>
      <c r="C11" s="17"/>
      <c r="D11" s="17"/>
      <c r="E11" s="18"/>
      <c r="F11" s="16"/>
      <c r="G11" s="17"/>
      <c r="H11" s="17"/>
      <c r="I11" s="18"/>
      <c r="J11" s="16"/>
      <c r="K11" s="17"/>
      <c r="L11" s="17"/>
      <c r="M11" s="18"/>
      <c r="N11" s="16"/>
      <c r="O11" s="17"/>
      <c r="P11" s="17"/>
      <c r="Q11" s="18"/>
      <c r="R11" s="16"/>
      <c r="S11" s="17"/>
      <c r="T11" s="17"/>
      <c r="U11" s="18"/>
    </row>
    <row r="12" spans="1:21" x14ac:dyDescent="0.25">
      <c r="A12" s="14" t="s">
        <v>1</v>
      </c>
      <c r="B12" s="16">
        <v>0.46140229999999999</v>
      </c>
      <c r="C12" s="17">
        <v>0.32920729999999998</v>
      </c>
      <c r="D12" s="17">
        <v>0.50201949999999995</v>
      </c>
      <c r="E12" s="18">
        <v>0.40142</v>
      </c>
      <c r="F12" s="16">
        <v>0.60964969999999996</v>
      </c>
      <c r="G12" s="17">
        <v>0.38064599999999998</v>
      </c>
      <c r="H12" s="17">
        <v>0.3473308</v>
      </c>
      <c r="I12" s="18">
        <v>0.31259500000000001</v>
      </c>
      <c r="J12" s="16">
        <v>0.54680340000000005</v>
      </c>
      <c r="K12" s="17">
        <v>0.52840980000000004</v>
      </c>
      <c r="L12" s="17">
        <v>0.50806130000000005</v>
      </c>
      <c r="M12" s="18">
        <v>0.47922599999999999</v>
      </c>
      <c r="N12" s="16">
        <v>0.57293210000000006</v>
      </c>
      <c r="O12" s="17">
        <v>0.60319179999999994</v>
      </c>
      <c r="P12" s="17">
        <v>0.65092430000000001</v>
      </c>
      <c r="Q12" s="18">
        <v>0.58432799999999996</v>
      </c>
      <c r="R12" s="16">
        <v>0.14478740000000001</v>
      </c>
      <c r="S12" s="17">
        <v>0.36547560000000001</v>
      </c>
      <c r="T12" s="17">
        <v>0.48409210000000003</v>
      </c>
      <c r="U12" s="18">
        <v>0.53845299999999996</v>
      </c>
    </row>
    <row r="13" spans="1:21" x14ac:dyDescent="0.25">
      <c r="A13" s="14" t="s">
        <v>6</v>
      </c>
      <c r="B13" s="16">
        <v>1.0218033</v>
      </c>
      <c r="C13" s="17">
        <v>0.73944240000000006</v>
      </c>
      <c r="D13" s="17">
        <v>0.68674100000000005</v>
      </c>
      <c r="E13" s="18">
        <v>0.96519299999999997</v>
      </c>
      <c r="F13" s="16">
        <v>1.3152505999999999</v>
      </c>
      <c r="G13" s="17">
        <v>0.82997529999999997</v>
      </c>
      <c r="H13" s="17">
        <v>0.66514490000000004</v>
      </c>
      <c r="I13" s="18">
        <v>0.74582599999999999</v>
      </c>
      <c r="J13" s="16">
        <v>1.0336996000000001</v>
      </c>
      <c r="K13" s="17">
        <v>0.98973449999999996</v>
      </c>
      <c r="L13" s="17">
        <v>0.8273935</v>
      </c>
      <c r="M13" s="18">
        <v>0.95037000000000005</v>
      </c>
      <c r="N13" s="16">
        <v>0.80101129999999998</v>
      </c>
      <c r="O13" s="17">
        <v>1.0097556000000001</v>
      </c>
      <c r="P13" s="17">
        <v>0.97798790000000002</v>
      </c>
      <c r="Q13" s="18">
        <v>1.0874109999999999</v>
      </c>
      <c r="R13" s="16">
        <v>0.25564609999999999</v>
      </c>
      <c r="S13" s="17">
        <v>0.74918850000000003</v>
      </c>
      <c r="T13" s="17">
        <v>0.81479539999999995</v>
      </c>
      <c r="U13" s="18">
        <v>1.1284529999999999</v>
      </c>
    </row>
    <row r="14" spans="1:21" x14ac:dyDescent="0.25">
      <c r="A14" s="14" t="s">
        <v>3</v>
      </c>
      <c r="B14" s="16">
        <v>0.57694840000000003</v>
      </c>
      <c r="C14" s="17">
        <v>0.50982479999999997</v>
      </c>
      <c r="D14" s="17">
        <v>1.8371016</v>
      </c>
      <c r="E14" s="18">
        <v>0.97959600000000002</v>
      </c>
      <c r="F14" s="16">
        <v>0.82855710000000005</v>
      </c>
      <c r="G14" s="17">
        <v>0.6511498</v>
      </c>
      <c r="H14" s="17">
        <v>0.78558539999999999</v>
      </c>
      <c r="I14" s="18">
        <v>0.643702</v>
      </c>
      <c r="J14" s="16">
        <v>0.94759280000000001</v>
      </c>
      <c r="K14" s="17">
        <v>0.90295320000000001</v>
      </c>
      <c r="L14" s="17">
        <v>1.1465873</v>
      </c>
      <c r="M14" s="18">
        <v>0.91513299999999997</v>
      </c>
      <c r="N14" s="16">
        <v>0.94309069999999995</v>
      </c>
      <c r="O14" s="17">
        <v>0.86099990000000004</v>
      </c>
      <c r="P14" s="17">
        <v>1.8010609</v>
      </c>
      <c r="Q14" s="18">
        <v>0.88485899999999995</v>
      </c>
      <c r="R14" s="16">
        <v>0.157473</v>
      </c>
      <c r="S14" s="17">
        <v>0.5171249</v>
      </c>
      <c r="T14" s="17">
        <v>1.2691711000000001</v>
      </c>
      <c r="U14" s="18">
        <v>1.194561</v>
      </c>
    </row>
    <row r="15" spans="1:21" x14ac:dyDescent="0.25">
      <c r="A15" s="15" t="s">
        <v>7</v>
      </c>
      <c r="B15" s="19">
        <v>0.76059750000000004</v>
      </c>
      <c r="C15" s="20">
        <v>0.34039000000000003</v>
      </c>
      <c r="D15" s="20">
        <v>0.45476100000000003</v>
      </c>
      <c r="E15" s="21">
        <v>0.45952900000000002</v>
      </c>
      <c r="F15" s="19">
        <v>1.0167310000000001</v>
      </c>
      <c r="G15" s="20">
        <v>0.45221800000000001</v>
      </c>
      <c r="H15" s="20">
        <v>0.33950599999999997</v>
      </c>
      <c r="I15" s="21">
        <v>0.353883</v>
      </c>
      <c r="J15" s="19">
        <v>1.2508823</v>
      </c>
      <c r="K15" s="20">
        <v>0.84468589999999999</v>
      </c>
      <c r="L15" s="20">
        <v>0.77076180000000005</v>
      </c>
      <c r="M15" s="21">
        <v>0.64366000000000001</v>
      </c>
      <c r="N15" s="19">
        <v>1.2889244</v>
      </c>
      <c r="O15" s="20">
        <v>0.90635750000000004</v>
      </c>
      <c r="P15" s="20">
        <v>0.98987270000000005</v>
      </c>
      <c r="Q15" s="21">
        <v>0.82509999999999994</v>
      </c>
      <c r="R15" s="19">
        <v>0.1542626</v>
      </c>
      <c r="S15" s="20">
        <v>0.45830720000000003</v>
      </c>
      <c r="T15" s="20">
        <v>0.73663590000000001</v>
      </c>
      <c r="U15" s="21">
        <v>0.73300799999999999</v>
      </c>
    </row>
    <row r="18" spans="1:17" x14ac:dyDescent="0.25">
      <c r="A18" s="2" t="s">
        <v>13</v>
      </c>
    </row>
    <row r="20" spans="1:17" x14ac:dyDescent="0.25">
      <c r="A20" s="11"/>
      <c r="B20" s="27" t="s">
        <v>2</v>
      </c>
      <c r="C20" s="28"/>
      <c r="D20" s="28"/>
      <c r="E20" s="29"/>
      <c r="F20" s="27" t="s">
        <v>3</v>
      </c>
      <c r="G20" s="28"/>
      <c r="H20" s="28"/>
      <c r="I20" s="29"/>
      <c r="J20" s="27" t="s">
        <v>16</v>
      </c>
      <c r="K20" s="28"/>
      <c r="L20" s="28"/>
      <c r="M20" s="29"/>
      <c r="N20" s="27" t="s">
        <v>5</v>
      </c>
      <c r="O20" s="28"/>
      <c r="P20" s="28"/>
      <c r="Q20" s="29"/>
    </row>
    <row r="21" spans="1:17" x14ac:dyDescent="0.25">
      <c r="A21" s="12" t="s">
        <v>0</v>
      </c>
      <c r="B21" s="8">
        <v>1988</v>
      </c>
      <c r="C21" s="9">
        <v>2002</v>
      </c>
      <c r="D21" s="9">
        <v>2009</v>
      </c>
      <c r="E21" s="10">
        <v>2022</v>
      </c>
      <c r="F21" s="8">
        <v>1988</v>
      </c>
      <c r="G21" s="9">
        <v>2002</v>
      </c>
      <c r="H21" s="9">
        <v>2009</v>
      </c>
      <c r="I21" s="10">
        <v>2022</v>
      </c>
      <c r="J21" s="8">
        <v>1988</v>
      </c>
      <c r="K21" s="9">
        <v>2002</v>
      </c>
      <c r="L21" s="9">
        <v>2009</v>
      </c>
      <c r="M21" s="10">
        <v>2022</v>
      </c>
      <c r="N21" s="8">
        <v>1988</v>
      </c>
      <c r="O21" s="9">
        <v>2002</v>
      </c>
      <c r="P21" s="9">
        <v>2009</v>
      </c>
      <c r="Q21" s="10">
        <v>2022</v>
      </c>
    </row>
    <row r="22" spans="1:17" x14ac:dyDescent="0.25">
      <c r="A22" s="13"/>
      <c r="B22" s="6"/>
      <c r="E22" s="7"/>
      <c r="F22" s="6"/>
      <c r="I22" s="7"/>
      <c r="J22" s="6"/>
      <c r="M22" s="7"/>
      <c r="N22" s="6"/>
      <c r="Q22" s="7"/>
    </row>
    <row r="23" spans="1:17" x14ac:dyDescent="0.25">
      <c r="A23" s="14" t="s">
        <v>1</v>
      </c>
      <c r="B23" s="16">
        <v>13.536693</v>
      </c>
      <c r="C23" s="17">
        <v>8.1891099999999994</v>
      </c>
      <c r="D23" s="17">
        <v>13.231793</v>
      </c>
      <c r="E23" s="18">
        <v>18.334764</v>
      </c>
      <c r="F23" s="16">
        <v>30.155909999999999</v>
      </c>
      <c r="G23" s="17">
        <v>10.363353</v>
      </c>
      <c r="H23" s="17">
        <v>7.1660250000000003</v>
      </c>
      <c r="I23" s="18">
        <v>11.135501000000001</v>
      </c>
      <c r="J23" s="16">
        <v>55.052171999999999</v>
      </c>
      <c r="K23" s="17">
        <v>71.576183999999998</v>
      </c>
      <c r="L23" s="17">
        <v>59.053794000000003</v>
      </c>
      <c r="M23" s="18">
        <v>43.574208999999996</v>
      </c>
      <c r="N23" s="16">
        <v>1.255225</v>
      </c>
      <c r="O23" s="17">
        <v>9.8713529999999992</v>
      </c>
      <c r="P23" s="17">
        <v>20.548387999999999</v>
      </c>
      <c r="Q23" s="18">
        <v>26.955525999999999</v>
      </c>
    </row>
    <row r="24" spans="1:17" x14ac:dyDescent="0.25">
      <c r="A24" s="14" t="s">
        <v>6</v>
      </c>
      <c r="B24" s="16">
        <v>19.432098</v>
      </c>
      <c r="C24" s="17">
        <v>13.302406</v>
      </c>
      <c r="D24" s="17">
        <v>17.420667999999999</v>
      </c>
      <c r="E24" s="18">
        <v>27.236861000000001</v>
      </c>
      <c r="F24" s="16">
        <v>40.269616999999997</v>
      </c>
      <c r="G24" s="17">
        <v>15.028005</v>
      </c>
      <c r="H24" s="17">
        <v>9.6158520000000003</v>
      </c>
      <c r="I24" s="18">
        <v>12.163833</v>
      </c>
      <c r="J24" s="16">
        <v>39.333131000000002</v>
      </c>
      <c r="K24" s="17">
        <v>59.858015000000002</v>
      </c>
      <c r="L24" s="17">
        <v>50.729334000000001</v>
      </c>
      <c r="M24" s="18">
        <v>32.608249000000001</v>
      </c>
      <c r="N24" s="16">
        <v>0.96515399999999996</v>
      </c>
      <c r="O24" s="17">
        <v>11.811574999999999</v>
      </c>
      <c r="P24" s="17">
        <v>22.234147</v>
      </c>
      <c r="Q24" s="18">
        <v>27.991057000000001</v>
      </c>
    </row>
    <row r="25" spans="1:17" x14ac:dyDescent="0.25">
      <c r="A25" s="14" t="s">
        <v>3</v>
      </c>
      <c r="B25" s="16">
        <v>10.134722999999999</v>
      </c>
      <c r="C25" s="17">
        <v>8.1392980000000001</v>
      </c>
      <c r="D25" s="17">
        <v>14.652449000000001</v>
      </c>
      <c r="E25" s="18">
        <v>20.366294</v>
      </c>
      <c r="F25" s="16">
        <v>32.953820999999998</v>
      </c>
      <c r="G25" s="17">
        <v>11.557717</v>
      </c>
      <c r="H25" s="17">
        <v>7.6421299999999999</v>
      </c>
      <c r="I25" s="18">
        <v>14.311716000000001</v>
      </c>
      <c r="J25" s="16">
        <v>55.607830999999997</v>
      </c>
      <c r="K25" s="17">
        <v>69.897977999999995</v>
      </c>
      <c r="L25" s="17">
        <v>56.752141000000002</v>
      </c>
      <c r="M25" s="18">
        <v>36.728484000000002</v>
      </c>
      <c r="N25" s="16">
        <v>1.303626</v>
      </c>
      <c r="O25" s="17">
        <v>10.405006999999999</v>
      </c>
      <c r="P25" s="17">
        <v>20.953279999999999</v>
      </c>
      <c r="Q25" s="18">
        <v>28.593506999999999</v>
      </c>
    </row>
    <row r="26" spans="1:17" x14ac:dyDescent="0.25">
      <c r="A26" s="14" t="s">
        <v>7</v>
      </c>
      <c r="B26" s="16">
        <v>3.4257080000000002</v>
      </c>
      <c r="C26" s="17">
        <v>4.1009529999999996</v>
      </c>
      <c r="D26" s="17">
        <v>5.0074199999999998</v>
      </c>
      <c r="E26" s="18">
        <v>12.742139000000002</v>
      </c>
      <c r="F26" s="16">
        <v>14.615249</v>
      </c>
      <c r="G26" s="17">
        <v>6.0429539999999999</v>
      </c>
      <c r="H26" s="17">
        <v>4.1174749999999998</v>
      </c>
      <c r="I26" s="18">
        <v>9.2722230000000003</v>
      </c>
      <c r="J26" s="16">
        <v>81.483498999999995</v>
      </c>
      <c r="K26" s="17">
        <v>82.581294</v>
      </c>
      <c r="L26" s="17">
        <v>73.178402000000006</v>
      </c>
      <c r="M26" s="18">
        <v>52.552033999999992</v>
      </c>
      <c r="N26" s="16" t="s">
        <v>45</v>
      </c>
      <c r="O26" s="17">
        <v>7.2747989999999998</v>
      </c>
      <c r="P26" s="17">
        <v>17.696702999999999</v>
      </c>
      <c r="Q26" s="18">
        <v>25.433605</v>
      </c>
    </row>
    <row r="27" spans="1:17" x14ac:dyDescent="0.25">
      <c r="A27" s="14"/>
      <c r="B27" s="16"/>
      <c r="C27" s="17"/>
      <c r="D27" s="17"/>
      <c r="E27" s="18"/>
      <c r="F27" s="16"/>
      <c r="G27" s="17"/>
      <c r="H27" s="17"/>
      <c r="I27" s="18"/>
      <c r="J27" s="16"/>
      <c r="K27" s="17"/>
      <c r="L27" s="17"/>
      <c r="M27" s="18"/>
      <c r="N27" s="16"/>
      <c r="O27" s="17"/>
      <c r="P27" s="17"/>
      <c r="Q27" s="18"/>
    </row>
    <row r="28" spans="1:17" x14ac:dyDescent="0.25">
      <c r="A28" s="14" t="s">
        <v>1</v>
      </c>
      <c r="B28" s="16">
        <v>0.46140229999999999</v>
      </c>
      <c r="C28" s="17">
        <v>0.32920729999999998</v>
      </c>
      <c r="D28" s="17">
        <v>0.50201949999999995</v>
      </c>
      <c r="E28" s="18">
        <v>0.40142</v>
      </c>
      <c r="F28" s="16">
        <v>0.60964969999999996</v>
      </c>
      <c r="G28" s="17">
        <v>0.38064599999999998</v>
      </c>
      <c r="H28" s="17">
        <v>0.3473308</v>
      </c>
      <c r="I28" s="18">
        <v>0.31259500000000001</v>
      </c>
      <c r="J28" s="16">
        <v>0.47857820000000001</v>
      </c>
      <c r="K28" s="17">
        <v>0.63879090000000005</v>
      </c>
      <c r="L28" s="17">
        <v>0.78286900000000004</v>
      </c>
      <c r="M28" s="18">
        <v>0.58432799999999996</v>
      </c>
      <c r="N28" s="16">
        <v>0.14478740000000001</v>
      </c>
      <c r="O28" s="17">
        <v>0.36547560000000001</v>
      </c>
      <c r="P28" s="17">
        <v>0.48409210000000003</v>
      </c>
      <c r="Q28" s="18">
        <v>0.53845299999999996</v>
      </c>
    </row>
    <row r="29" spans="1:17" x14ac:dyDescent="0.25">
      <c r="A29" s="14" t="s">
        <v>6</v>
      </c>
      <c r="B29" s="16">
        <v>1.0218033</v>
      </c>
      <c r="C29" s="17">
        <v>0.73944240000000006</v>
      </c>
      <c r="D29" s="17">
        <v>0.68674100000000005</v>
      </c>
      <c r="E29" s="18">
        <v>0.96519299999999997</v>
      </c>
      <c r="F29" s="16">
        <v>1.3152505999999999</v>
      </c>
      <c r="G29" s="17">
        <v>0.82997529999999997</v>
      </c>
      <c r="H29" s="17">
        <v>0.66514490000000004</v>
      </c>
      <c r="I29" s="18">
        <v>0.74582599999999999</v>
      </c>
      <c r="J29" s="16">
        <v>0.92399350000000002</v>
      </c>
      <c r="K29" s="17">
        <v>1.1045218999999999</v>
      </c>
      <c r="L29" s="17">
        <v>1.0579038000000001</v>
      </c>
      <c r="M29" s="18">
        <v>1.0874109999999999</v>
      </c>
      <c r="N29" s="16">
        <v>0.25564609999999999</v>
      </c>
      <c r="O29" s="17">
        <v>0.74918850000000003</v>
      </c>
      <c r="P29" s="17">
        <v>0.81479539999999995</v>
      </c>
      <c r="Q29" s="18">
        <v>1.1284529999999999</v>
      </c>
    </row>
    <row r="30" spans="1:17" x14ac:dyDescent="0.25">
      <c r="A30" s="14" t="s">
        <v>3</v>
      </c>
      <c r="B30" s="16">
        <v>0.57694840000000003</v>
      </c>
      <c r="C30" s="17">
        <v>0.50982479999999997</v>
      </c>
      <c r="D30" s="17">
        <v>1.8371016</v>
      </c>
      <c r="E30" s="18">
        <v>0.97959600000000002</v>
      </c>
      <c r="F30" s="16">
        <v>0.82855710000000005</v>
      </c>
      <c r="G30" s="17">
        <v>0.6511498</v>
      </c>
      <c r="H30" s="17">
        <v>0.78558539999999999</v>
      </c>
      <c r="I30" s="18">
        <v>0.643702</v>
      </c>
      <c r="J30" s="16">
        <v>0.90671210000000002</v>
      </c>
      <c r="K30" s="17">
        <v>0.82901829999999999</v>
      </c>
      <c r="L30" s="17">
        <v>1.7314346</v>
      </c>
      <c r="M30" s="18">
        <v>0.91513299999999997</v>
      </c>
      <c r="N30" s="16">
        <v>0.157473</v>
      </c>
      <c r="O30" s="17">
        <v>0.5171249</v>
      </c>
      <c r="P30" s="17">
        <v>1.2691711000000001</v>
      </c>
      <c r="Q30" s="18">
        <v>1.194561</v>
      </c>
    </row>
    <row r="31" spans="1:17" x14ac:dyDescent="0.25">
      <c r="A31" s="15" t="s">
        <v>7</v>
      </c>
      <c r="B31" s="19">
        <v>0.76059750000000004</v>
      </c>
      <c r="C31" s="20">
        <v>0.34039000000000003</v>
      </c>
      <c r="D31" s="20">
        <v>0.45476100000000003</v>
      </c>
      <c r="E31" s="21">
        <v>0.45952900000000002</v>
      </c>
      <c r="F31" s="19">
        <v>1.0167310000000001</v>
      </c>
      <c r="G31" s="20">
        <v>0.45221800000000001</v>
      </c>
      <c r="H31" s="20">
        <v>0.33950599999999997</v>
      </c>
      <c r="I31" s="21">
        <v>0.353883</v>
      </c>
      <c r="J31" s="19">
        <v>1.0458149999999999</v>
      </c>
      <c r="K31" s="20">
        <v>0.66951479999999997</v>
      </c>
      <c r="L31" s="20">
        <v>0.81177600000000005</v>
      </c>
      <c r="M31" s="21">
        <v>0.82509999999999994</v>
      </c>
      <c r="N31" s="19">
        <v>0.1542626</v>
      </c>
      <c r="O31" s="20">
        <v>0.45830720000000003</v>
      </c>
      <c r="P31" s="20">
        <v>0.73663590000000001</v>
      </c>
      <c r="Q31" s="21">
        <v>0.73300799999999999</v>
      </c>
    </row>
    <row r="34" spans="1:1" x14ac:dyDescent="0.25">
      <c r="A34" s="3" t="s">
        <v>8</v>
      </c>
    </row>
    <row r="35" spans="1:1" x14ac:dyDescent="0.25">
      <c r="A35" s="1" t="s">
        <v>9</v>
      </c>
    </row>
    <row r="36" spans="1:1" x14ac:dyDescent="0.25">
      <c r="A36" s="1" t="s">
        <v>10</v>
      </c>
    </row>
    <row r="37" spans="1:1" x14ac:dyDescent="0.25">
      <c r="A37" s="1" t="s">
        <v>41</v>
      </c>
    </row>
    <row r="38" spans="1:1" x14ac:dyDescent="0.25">
      <c r="A38" s="1" t="s">
        <v>11</v>
      </c>
    </row>
    <row r="39" spans="1:1" x14ac:dyDescent="0.25">
      <c r="A39" s="1" t="s">
        <v>14</v>
      </c>
    </row>
  </sheetData>
  <mergeCells count="9">
    <mergeCell ref="R4:U4"/>
    <mergeCell ref="B20:E20"/>
    <mergeCell ref="F20:I20"/>
    <mergeCell ref="J20:M20"/>
    <mergeCell ref="N20:Q20"/>
    <mergeCell ref="B4:E4"/>
    <mergeCell ref="F4:I4"/>
    <mergeCell ref="J4:M4"/>
    <mergeCell ref="N4:Q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EB49-EA79-47E4-AC7E-0EA9DDAE33D8}">
  <dimension ref="A2:O41"/>
  <sheetViews>
    <sheetView workbookViewId="0">
      <selection activeCell="H23" sqref="H23"/>
    </sheetView>
  </sheetViews>
  <sheetFormatPr defaultRowHeight="15" x14ac:dyDescent="0.25"/>
  <cols>
    <col min="1" max="1" width="26.42578125" customWidth="1"/>
  </cols>
  <sheetData>
    <row r="2" spans="1:15" x14ac:dyDescent="0.25">
      <c r="A2" t="s">
        <v>36</v>
      </c>
    </row>
    <row r="3" spans="1:15" x14ac:dyDescent="0.25">
      <c r="A3" t="s">
        <v>35</v>
      </c>
      <c r="O3" t="s">
        <v>19</v>
      </c>
    </row>
    <row r="5" spans="1:15" x14ac:dyDescent="0.25">
      <c r="A5" s="5"/>
      <c r="B5" s="4">
        <v>2002</v>
      </c>
      <c r="C5" s="4">
        <v>2009</v>
      </c>
      <c r="D5" s="4">
        <v>2022</v>
      </c>
    </row>
    <row r="6" spans="1:15" x14ac:dyDescent="0.25">
      <c r="A6" s="5" t="s">
        <v>1</v>
      </c>
      <c r="B6" s="22">
        <v>0.71576183999999998</v>
      </c>
      <c r="C6" s="22">
        <v>0.59053794000000004</v>
      </c>
      <c r="D6" s="22">
        <v>0.43574208999999997</v>
      </c>
    </row>
    <row r="7" spans="1:15" x14ac:dyDescent="0.25">
      <c r="A7" s="5" t="s">
        <v>22</v>
      </c>
      <c r="B7" s="22">
        <v>0.59858014999999998</v>
      </c>
      <c r="C7" s="22">
        <v>0.50729334000000004</v>
      </c>
      <c r="D7" s="22">
        <v>0.32608249</v>
      </c>
    </row>
    <row r="8" spans="1:15" x14ac:dyDescent="0.25">
      <c r="A8" s="5" t="s">
        <v>21</v>
      </c>
      <c r="B8" s="22">
        <v>0.82581294000000005</v>
      </c>
      <c r="C8" s="22">
        <v>0.73178402000000009</v>
      </c>
      <c r="D8" s="22">
        <v>0.52552033999999992</v>
      </c>
    </row>
    <row r="9" spans="1:15" x14ac:dyDescent="0.25">
      <c r="A9" s="5"/>
      <c r="B9" s="22"/>
      <c r="C9" s="22"/>
      <c r="D9" s="22"/>
    </row>
    <row r="10" spans="1:15" x14ac:dyDescent="0.25">
      <c r="A10" s="5" t="s">
        <v>17</v>
      </c>
      <c r="B10" s="22"/>
      <c r="C10" s="22"/>
      <c r="D10" s="22"/>
    </row>
    <row r="11" spans="1:15" x14ac:dyDescent="0.25">
      <c r="A11" s="5" t="s">
        <v>1</v>
      </c>
      <c r="B11" s="22">
        <v>6.3879090000000006E-3</v>
      </c>
      <c r="C11" s="22">
        <v>7.828690000000001E-3</v>
      </c>
      <c r="D11" s="22">
        <v>5.8432799999999993E-3</v>
      </c>
    </row>
    <row r="12" spans="1:15" x14ac:dyDescent="0.25">
      <c r="A12" s="5" t="s">
        <v>22</v>
      </c>
      <c r="B12" s="22">
        <v>1.1045219E-2</v>
      </c>
      <c r="C12" s="22">
        <v>1.0579038000000001E-2</v>
      </c>
      <c r="D12" s="22">
        <v>1.0874109999999999E-2</v>
      </c>
    </row>
    <row r="13" spans="1:15" x14ac:dyDescent="0.25">
      <c r="A13" s="5" t="s">
        <v>21</v>
      </c>
      <c r="B13" s="22">
        <v>6.6951479999999997E-3</v>
      </c>
      <c r="C13" s="22">
        <v>8.1177599999999999E-3</v>
      </c>
      <c r="D13" s="22">
        <v>8.2509999999999997E-3</v>
      </c>
    </row>
    <row r="16" spans="1:15" x14ac:dyDescent="0.25">
      <c r="A16" t="s">
        <v>37</v>
      </c>
    </row>
    <row r="18" spans="1:15" x14ac:dyDescent="0.25">
      <c r="A18" s="5"/>
      <c r="B18" s="4">
        <v>2002</v>
      </c>
      <c r="C18" s="4">
        <v>2009</v>
      </c>
      <c r="D18" s="4">
        <v>2022</v>
      </c>
    </row>
    <row r="19" spans="1:15" x14ac:dyDescent="0.25">
      <c r="A19" s="5" t="s">
        <v>1</v>
      </c>
      <c r="B19" s="23">
        <v>9.8713529999999994E-2</v>
      </c>
      <c r="C19" s="23">
        <v>0.20548387999999998</v>
      </c>
      <c r="D19" s="23">
        <v>0.26955525999999996</v>
      </c>
      <c r="F19" s="24"/>
    </row>
    <row r="20" spans="1:15" x14ac:dyDescent="0.25">
      <c r="A20" s="5" t="s">
        <v>23</v>
      </c>
      <c r="B20" s="23">
        <v>0.11811574999999999</v>
      </c>
      <c r="C20" s="23">
        <v>0.22234147000000001</v>
      </c>
      <c r="D20" s="23">
        <v>0.27991057000000003</v>
      </c>
    </row>
    <row r="21" spans="1:15" x14ac:dyDescent="0.25">
      <c r="A21" s="5" t="s">
        <v>21</v>
      </c>
      <c r="B21" s="23">
        <v>0.10405006999999999</v>
      </c>
      <c r="C21" s="23">
        <v>0.20953279999999999</v>
      </c>
      <c r="D21" s="23">
        <v>0.28593507000000001</v>
      </c>
      <c r="O21" t="s">
        <v>18</v>
      </c>
    </row>
    <row r="22" spans="1:15" x14ac:dyDescent="0.25">
      <c r="A22" s="5"/>
      <c r="B22" s="23"/>
      <c r="C22" s="23"/>
      <c r="D22" s="23"/>
    </row>
    <row r="23" spans="1:15" x14ac:dyDescent="0.25">
      <c r="A23" s="5" t="s">
        <v>17</v>
      </c>
      <c r="B23" s="23"/>
      <c r="C23" s="23"/>
      <c r="D23" s="23"/>
    </row>
    <row r="24" spans="1:15" x14ac:dyDescent="0.25">
      <c r="A24" s="5" t="s">
        <v>1</v>
      </c>
      <c r="B24" s="23">
        <v>3.6547560000000003E-3</v>
      </c>
      <c r="C24" s="23">
        <v>4.8409210000000006E-3</v>
      </c>
      <c r="D24" s="23">
        <v>5.3845299999999994E-3</v>
      </c>
    </row>
    <row r="25" spans="1:15" x14ac:dyDescent="0.25">
      <c r="A25" s="5" t="s">
        <v>23</v>
      </c>
      <c r="B25" s="23">
        <v>7.4918850000000002E-3</v>
      </c>
      <c r="C25" s="23">
        <v>8.1479539999999989E-3</v>
      </c>
      <c r="D25" s="23">
        <v>1.1284529999999999E-2</v>
      </c>
    </row>
    <row r="26" spans="1:15" x14ac:dyDescent="0.25">
      <c r="A26" s="5" t="s">
        <v>21</v>
      </c>
      <c r="B26" s="23">
        <v>4.5830720000000005E-3</v>
      </c>
      <c r="C26" s="23">
        <v>7.3663590000000003E-3</v>
      </c>
      <c r="D26" s="23">
        <v>7.3300800000000001E-3</v>
      </c>
    </row>
    <row r="41" spans="15:15" x14ac:dyDescent="0.25">
      <c r="O41" t="s">
        <v>20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2C6DF-15D1-42FE-9744-A4FD5F11A327}">
  <dimension ref="A1:N20"/>
  <sheetViews>
    <sheetView workbookViewId="0">
      <selection activeCell="G23" sqref="G23"/>
    </sheetView>
  </sheetViews>
  <sheetFormatPr defaultRowHeight="15" x14ac:dyDescent="0.25"/>
  <cols>
    <col min="1" max="1" width="35.28515625" customWidth="1"/>
    <col min="5" max="5" width="11.85546875" customWidth="1"/>
    <col min="6" max="6" width="15.28515625" bestFit="1" customWidth="1"/>
    <col min="7" max="7" width="14" customWidth="1"/>
    <col min="8" max="8" width="16.28515625" customWidth="1"/>
    <col min="14" max="14" width="12" bestFit="1" customWidth="1"/>
  </cols>
  <sheetData>
    <row r="1" spans="1:14" x14ac:dyDescent="0.25">
      <c r="A1" s="3" t="s">
        <v>40</v>
      </c>
    </row>
    <row r="3" spans="1:14" ht="45" x14ac:dyDescent="0.25">
      <c r="A3" s="25" t="s">
        <v>24</v>
      </c>
      <c r="B3" s="26" t="s">
        <v>33</v>
      </c>
      <c r="C3" s="26" t="s">
        <v>34</v>
      </c>
      <c r="D3" s="26"/>
      <c r="E3" s="26" t="s">
        <v>29</v>
      </c>
      <c r="F3" s="26" t="s">
        <v>30</v>
      </c>
      <c r="G3" s="26" t="s">
        <v>31</v>
      </c>
      <c r="H3" s="26" t="s">
        <v>32</v>
      </c>
      <c r="I3" s="26"/>
      <c r="J3" s="26" t="s">
        <v>42</v>
      </c>
      <c r="K3" s="26" t="s">
        <v>44</v>
      </c>
      <c r="L3" s="26" t="s">
        <v>43</v>
      </c>
      <c r="M3" s="26" t="s">
        <v>38</v>
      </c>
      <c r="N3" s="26" t="s">
        <v>39</v>
      </c>
    </row>
    <row r="4" spans="1:14" x14ac:dyDescent="0.25">
      <c r="A4" t="s">
        <v>25</v>
      </c>
      <c r="B4">
        <v>2002</v>
      </c>
      <c r="C4">
        <v>2022</v>
      </c>
      <c r="E4">
        <v>71.576183999999998</v>
      </c>
      <c r="F4">
        <v>0.63879090000000005</v>
      </c>
      <c r="G4">
        <v>43.574208999999996</v>
      </c>
      <c r="H4">
        <v>0.58432799999999996</v>
      </c>
      <c r="J4" s="30">
        <v>15244</v>
      </c>
      <c r="K4" s="30">
        <v>20995</v>
      </c>
      <c r="L4" s="30">
        <f>(J4-1)+(K4-1)</f>
        <v>36237</v>
      </c>
      <c r="M4">
        <f>ABS((E4 - G4)) / SQRT((F4^2) + (H4^2))</f>
        <v>32.344829458570501</v>
      </c>
      <c r="N4" s="31">
        <f>_xlfn.T.DIST.2T(M4,L4)</f>
        <v>2.7457316700072551E-226</v>
      </c>
    </row>
    <row r="5" spans="1:14" x14ac:dyDescent="0.25">
      <c r="N5" s="31"/>
    </row>
    <row r="6" spans="1:14" x14ac:dyDescent="0.25">
      <c r="A6" t="s">
        <v>26</v>
      </c>
      <c r="B6">
        <v>2002</v>
      </c>
      <c r="C6">
        <v>2009</v>
      </c>
      <c r="E6">
        <v>59.858015000000002</v>
      </c>
      <c r="F6">
        <v>1.1045218999999999</v>
      </c>
      <c r="G6">
        <v>50.729334000000001</v>
      </c>
      <c r="H6">
        <v>1.0579038000000001</v>
      </c>
      <c r="J6" s="30">
        <v>15244</v>
      </c>
      <c r="K6" s="30">
        <v>16400</v>
      </c>
      <c r="L6" s="30">
        <f>(J6-1)+(K6-1)</f>
        <v>31642</v>
      </c>
      <c r="M6">
        <f>ABS((E6 - G6)) / SQRT((F6^2) + (H6^2))</f>
        <v>5.9687163042136993</v>
      </c>
      <c r="N6" s="31">
        <f t="shared" ref="N6:N8" si="0">_xlfn.T.DIST.2T(M6,L6)</f>
        <v>2.4166999126196181E-9</v>
      </c>
    </row>
    <row r="7" spans="1:14" x14ac:dyDescent="0.25">
      <c r="A7" t="s">
        <v>26</v>
      </c>
      <c r="B7">
        <v>2009</v>
      </c>
      <c r="C7">
        <v>2022</v>
      </c>
      <c r="E7">
        <v>50.729334000000001</v>
      </c>
      <c r="F7">
        <v>1.0579038000000001</v>
      </c>
      <c r="G7">
        <v>32.608249000000001</v>
      </c>
      <c r="H7">
        <v>1.0874109999999999</v>
      </c>
      <c r="J7" s="30">
        <v>16400</v>
      </c>
      <c r="K7" s="30">
        <v>20995</v>
      </c>
      <c r="L7" s="30">
        <f>(J7-1)+(K7-1)</f>
        <v>37393</v>
      </c>
      <c r="M7">
        <f>ABS((E7 - G7)) / SQRT((F7^2) + (H7^2))</f>
        <v>11.944475681163642</v>
      </c>
      <c r="N7" s="31">
        <f t="shared" si="0"/>
        <v>7.9625383087753372E-33</v>
      </c>
    </row>
    <row r="8" spans="1:14" x14ac:dyDescent="0.25">
      <c r="A8" t="s">
        <v>26</v>
      </c>
      <c r="B8">
        <v>2002</v>
      </c>
      <c r="C8">
        <v>2022</v>
      </c>
      <c r="E8">
        <v>59.858015000000002</v>
      </c>
      <c r="F8">
        <v>1.1045218999999999</v>
      </c>
      <c r="G8">
        <v>32.608249000000001</v>
      </c>
      <c r="H8">
        <v>1.0874109999999999</v>
      </c>
      <c r="J8" s="30">
        <v>15244</v>
      </c>
      <c r="K8" s="30">
        <v>18000</v>
      </c>
      <c r="L8" s="30">
        <f>(J8-1)+(K8-1)</f>
        <v>33242</v>
      </c>
      <c r="M8">
        <f>ABS((E8 - G8)) / SQRT((F8^2) + (H8^2))</f>
        <v>17.580745519508934</v>
      </c>
      <c r="N8" s="31">
        <f t="shared" si="0"/>
        <v>7.0987321790134568E-69</v>
      </c>
    </row>
    <row r="9" spans="1:14" x14ac:dyDescent="0.25">
      <c r="N9" s="31"/>
    </row>
    <row r="10" spans="1:14" x14ac:dyDescent="0.25">
      <c r="A10" t="s">
        <v>27</v>
      </c>
      <c r="B10">
        <v>2002</v>
      </c>
      <c r="C10">
        <v>2009</v>
      </c>
      <c r="E10">
        <v>82.581294</v>
      </c>
      <c r="F10">
        <v>0.66951479999999997</v>
      </c>
      <c r="G10">
        <v>73.178402000000006</v>
      </c>
      <c r="H10">
        <v>0.81177600000000005</v>
      </c>
      <c r="J10" s="30">
        <v>15244</v>
      </c>
      <c r="K10" s="30">
        <v>16400</v>
      </c>
      <c r="L10" s="30">
        <f>(J10-1)+(K10-1)</f>
        <v>31642</v>
      </c>
      <c r="M10">
        <f>ABS((E10 - G10)) / SQRT((F10^2) + (H10^2))</f>
        <v>8.9359855689480483</v>
      </c>
      <c r="N10" s="31">
        <f t="shared" ref="N10:N12" si="1">_xlfn.T.DIST.2T(M10,L10)</f>
        <v>4.2491269870326484E-19</v>
      </c>
    </row>
    <row r="11" spans="1:14" x14ac:dyDescent="0.25">
      <c r="A11" t="s">
        <v>27</v>
      </c>
      <c r="B11">
        <v>2009</v>
      </c>
      <c r="C11">
        <v>2022</v>
      </c>
      <c r="E11">
        <v>73.178402000000006</v>
      </c>
      <c r="F11">
        <v>0.81177600000000005</v>
      </c>
      <c r="G11">
        <v>52.552033999999992</v>
      </c>
      <c r="H11">
        <v>0.82509999999999994</v>
      </c>
      <c r="J11" s="30">
        <v>16400</v>
      </c>
      <c r="K11" s="30">
        <v>20995</v>
      </c>
      <c r="L11" s="30">
        <f>(J11-1)+(K11-1)</f>
        <v>37393</v>
      </c>
      <c r="M11">
        <f>ABS((E11 - G11)) / SQRT((F11^2) + (H11^2))</f>
        <v>17.819995553508207</v>
      </c>
      <c r="N11" s="31">
        <f t="shared" si="1"/>
        <v>9.7065321617857131E-71</v>
      </c>
    </row>
    <row r="12" spans="1:14" x14ac:dyDescent="0.25">
      <c r="A12" t="s">
        <v>27</v>
      </c>
      <c r="B12">
        <v>2002</v>
      </c>
      <c r="C12">
        <v>2022</v>
      </c>
      <c r="E12">
        <v>82.581294</v>
      </c>
      <c r="F12">
        <v>0.66951479999999997</v>
      </c>
      <c r="G12">
        <v>52.552033999999992</v>
      </c>
      <c r="H12">
        <v>0.82509999999999994</v>
      </c>
      <c r="J12" s="30">
        <v>15244</v>
      </c>
      <c r="K12" s="30">
        <v>20995</v>
      </c>
      <c r="L12" s="30">
        <f>(J12-1)+(K12-1)</f>
        <v>36237</v>
      </c>
      <c r="M12">
        <f>ABS((E12 - G12)) / SQRT((F12^2) + (H12^2))</f>
        <v>28.261157865972443</v>
      </c>
      <c r="N12" s="31">
        <f t="shared" si="1"/>
        <v>8.0284791617758736E-174</v>
      </c>
    </row>
    <row r="13" spans="1:14" x14ac:dyDescent="0.25">
      <c r="J13" s="30"/>
      <c r="N13" s="31"/>
    </row>
    <row r="14" spans="1:14" x14ac:dyDescent="0.25">
      <c r="A14" t="s">
        <v>28</v>
      </c>
      <c r="B14">
        <v>2002</v>
      </c>
      <c r="C14">
        <v>2009</v>
      </c>
      <c r="E14">
        <v>9.8713529999999992</v>
      </c>
      <c r="F14">
        <v>0.36547560000000001</v>
      </c>
      <c r="G14">
        <v>20.548387999999999</v>
      </c>
      <c r="H14">
        <v>0.48409210000000003</v>
      </c>
      <c r="J14" s="30">
        <v>15244</v>
      </c>
      <c r="K14" s="30">
        <v>16400</v>
      </c>
      <c r="L14" s="30">
        <f>(J14-1)+(K14-1)</f>
        <v>31642</v>
      </c>
      <c r="M14">
        <f>ABS((E14 - G14)) / SQRT((F14^2) + (H14^2))</f>
        <v>17.602542398210474</v>
      </c>
      <c r="N14" s="31">
        <f t="shared" ref="N14:N16" si="2">_xlfn.T.DIST.2T(M14,L14)</f>
        <v>5.0282547255424064E-69</v>
      </c>
    </row>
    <row r="15" spans="1:14" x14ac:dyDescent="0.25">
      <c r="A15" t="s">
        <v>28</v>
      </c>
      <c r="B15">
        <v>2009</v>
      </c>
      <c r="C15">
        <v>2022</v>
      </c>
      <c r="E15">
        <v>20.548387999999999</v>
      </c>
      <c r="F15">
        <v>0.48409210000000003</v>
      </c>
      <c r="G15">
        <v>26.955525999999999</v>
      </c>
      <c r="H15">
        <v>0.53845299999999996</v>
      </c>
      <c r="J15" s="30">
        <v>16400</v>
      </c>
      <c r="K15" s="30">
        <v>20995</v>
      </c>
      <c r="L15" s="30">
        <f>(J15-1)+(K15-1)</f>
        <v>37393</v>
      </c>
      <c r="M15">
        <f>ABS((E15 - G15)) / SQRT((F15^2) + (H15^2))</f>
        <v>8.8487873899681606</v>
      </c>
      <c r="N15" s="31">
        <f t="shared" si="2"/>
        <v>9.2267986831435136E-19</v>
      </c>
    </row>
    <row r="16" spans="1:14" x14ac:dyDescent="0.25">
      <c r="A16" t="s">
        <v>28</v>
      </c>
      <c r="B16">
        <v>2002</v>
      </c>
      <c r="C16">
        <v>2022</v>
      </c>
      <c r="E16">
        <v>9.8713529999999992</v>
      </c>
      <c r="F16">
        <v>0.36547560000000001</v>
      </c>
      <c r="G16">
        <v>26.955525999999999</v>
      </c>
      <c r="H16">
        <v>0.53845299999999996</v>
      </c>
      <c r="J16" s="30">
        <v>15244</v>
      </c>
      <c r="K16" s="30">
        <v>20995</v>
      </c>
      <c r="L16" s="30">
        <f>(J16-1)+(K16-1)</f>
        <v>36237</v>
      </c>
      <c r="M16">
        <f>ABS((E16 - G16)) / SQRT((F16^2) + (H16^2))</f>
        <v>26.2521681892499</v>
      </c>
      <c r="N16" s="31">
        <f t="shared" si="2"/>
        <v>1.7329935706294205E-150</v>
      </c>
    </row>
    <row r="19" spans="1:1" x14ac:dyDescent="0.25">
      <c r="A19" t="s">
        <v>46</v>
      </c>
    </row>
    <row r="20" spans="1:1" x14ac:dyDescent="0.25">
      <c r="A20"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and Tech Notes</vt:lpstr>
      <vt:lpstr>Tables - Figures</vt:lpstr>
      <vt:lpstr>Statistical Tests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Simone</dc:creator>
  <cp:lastModifiedBy>Sean Simone</cp:lastModifiedBy>
  <dcterms:created xsi:type="dcterms:W3CDTF">2025-07-28T13:31:13Z</dcterms:created>
  <dcterms:modified xsi:type="dcterms:W3CDTF">2025-08-14T13:28:33Z</dcterms:modified>
</cp:coreProperties>
</file>